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EXECUTIE BUG -PN 31.12.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<sst xmlns="http://schemas.openxmlformats.org/spreadsheetml/2006/main" count="51" uniqueCount="48">
  <si>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Nr.  crt.</t>
  </si>
  <si>
    <t>Buget de stat</t>
  </si>
  <si>
    <t>DIRECTIA DE SANATATE PUBLICA SIBIU</t>
  </si>
  <si>
    <t xml:space="preserve">BUNURI SI SERVICII BUGET DE STAT -DSP </t>
  </si>
  <si>
    <t>Nr.      crt.</t>
  </si>
  <si>
    <t>BUNURI SI SERVICII BUGET DE STAT -AAPL</t>
  </si>
  <si>
    <t xml:space="preserve">MINISTERUL SANATATII </t>
  </si>
  <si>
    <t>TOTAL  PN -DSP</t>
  </si>
  <si>
    <t>TOTAL PN -AAPL</t>
  </si>
  <si>
    <t>I. PROGRAMUL NAŢIONAL DE VACCINARE</t>
  </si>
  <si>
    <t xml:space="preserve">Finantare </t>
  </si>
  <si>
    <t>V. PROGRAMUL NAŢIONAL DE MONITORIZARE A FACTORILOR DETERMINANŢI DIN MEDIUL DE VIAŢĂ ŞI MUNCĂ</t>
  </si>
  <si>
    <t>IV.PROGRAMUL NAŢIONAL DE PREVENIRE, SUPRAVEGHERE ŞI CONTROL AL TUBERCULOZEI</t>
  </si>
  <si>
    <t>Prevedere bugetară anuală - lei-</t>
  </si>
  <si>
    <t>Prevedere bugetară anuală -lei-</t>
  </si>
  <si>
    <t>VIII. PROGRAMUL NAŢIONAL DE SĂNĂTATE MINTALĂ ŞI PROFILAXIE ÎN PATOLOGIA PSIHIATRICĂ</t>
  </si>
  <si>
    <t>X PROGRAMUL NAŢIONAL DE EVALUARE A STATUSULUI VITAMINEI D PRIN DETERMINAREA NIVELULUI SERIC AL 25-OH VITAMINEI D LA PERSOANELE DIN GRUPELE DE RISC</t>
  </si>
  <si>
    <t xml:space="preserve">2.Subprogramul de sănătate a femeii </t>
  </si>
  <si>
    <t>PROGRAM/SUBPROGRAM/ACTIVITATE</t>
  </si>
  <si>
    <t>II.PROGRAMUL NAŢIONAL DE SUPRAVEGHERE ȘI CONTROL AL BOLILOR TRANSMISIBILE PRIORITARE/1. Subprogramul  national  de supraveghere si control al bolilor transmisibile prioritare</t>
  </si>
  <si>
    <t>II.PROGRAMUL NAŢIONAL DE SUPRAVEGHERE ȘI CONTROL AL BOLILOR TRANSMISIBILE PRIORITARE /3.Subprogramul national de testare NAAT/ RT-PCR si de secventiere</t>
  </si>
  <si>
    <t>IX. ROGRAMUL NAŢIONAL DE TRANSPLANT DE ORGANE, ŢESUTURI ŞI CELULE DE ORIGINE UMANĂ/ 1. Subprogramul national de transplant de organe, tesuturi si celule de origine umana</t>
  </si>
  <si>
    <t>III.PROGRAMUL NAȚIONAL DE PREVENIRE, SUPRAVEGHERE ȘI CONTROL AL INFECȚIEI HIV/ 2. Tratamentul si monitorizarea raspunsului terapeutic la bolnavii cu infectie HIV/SIDA</t>
  </si>
  <si>
    <t>XIII. PROGRAMUL NAŢIONAL DE SĂNĂTATE A FEMEII ŞI COPILULUI-TOTAL, din care :</t>
  </si>
  <si>
    <r>
      <t>III.</t>
    </r>
    <r>
      <rPr>
        <b/>
        <sz val="9"/>
        <color indexed="8"/>
        <rFont val="Arial"/>
        <family val="2"/>
      </rPr>
      <t>PROGRAMUL NAȚIONAL DE PREVENIRE, SUPRAVEGHERE ȘI CONTROL AL INFECȚIEI HIV</t>
    </r>
    <r>
      <rPr>
        <b/>
        <sz val="9"/>
        <color indexed="8"/>
        <rFont val="Arial"/>
        <family val="2"/>
      </rPr>
      <t>/ 1.Prevenire si supravegherea infectiei HIV/SIDA</t>
    </r>
  </si>
  <si>
    <t>IX .3 PROGRAMUL NAŢIONAL DE TRANSPLANT DE ORGANE, ŢESUTURI ŞI CELULE DE ORIGINE UMANĂ/ 3.3 Subprogramul de fertilizare in vitro si embriotransfer</t>
  </si>
  <si>
    <t>XIII. PROGRAMUL NAŢIONAL DE SĂNĂTATE A FEMEII ŞI COPILULUI/ 1.Subprogramul de nutriţie şi sănătate a copilului / 3.Nutritie si tratament dietetic/ 1. Profilaxia distrofiei la copii cu vârstă cuprinsă între 0-12 luni, care nu beneficiază de lapte matern prin administrare de lapte praf</t>
  </si>
  <si>
    <t xml:space="preserve">1.Subprogramul de nutriţie şi sănătate a copilului-total, din care: </t>
  </si>
  <si>
    <t>1.1.2.Prevenirea deficientelor de auz prin screening auditiv nou-nascuti</t>
  </si>
  <si>
    <t>1.1.3.Prevenirea retinopatiei de prematuritate si a complicatiilor acesteia prin screening neonatal,laserterapie si monitorizarea evolutiei bolii</t>
  </si>
  <si>
    <t>1.2.1.Prevenţia morbidităţii asociate şi a complicaţiilor, prin diagnostic  precoce,  precum şi monitorizarea unor afecţiuni cronice la copil -total, din care:</t>
  </si>
  <si>
    <t>1.2.2.Prevenirea complicaţiilor, prin diagnostic precoce şi monitorizare a epilepsiei şi a manifestărilor paroxistice non-epileptice la copil</t>
  </si>
  <si>
    <t>1.3.2.Profilaxia malnutritiei la copii cu greutate mica la nastere</t>
  </si>
  <si>
    <t xml:space="preserve">1.3.4.Tratamentul dietetic al copiilor cu diaree cronica/sindrom de malabsorbtie si malnutritie </t>
  </si>
  <si>
    <t>1.3.5.Tratamentul dietetic al copiilor cu mucoviscidoza</t>
  </si>
  <si>
    <t>2.4.Profilaxia sindromului de izoimunizare Rh</t>
  </si>
  <si>
    <t>1.2.Diagnostic precoce</t>
  </si>
  <si>
    <t>1.3.Nutritie si tratament dietetic</t>
  </si>
  <si>
    <t>1.1.Screening</t>
  </si>
  <si>
    <t>1.2.1./1.Astmul bronsic la copil</t>
  </si>
  <si>
    <t>1.2.1./2.Afectiuni generatoare de malabsorbtie/malnutritie si diaree cronica la copil</t>
  </si>
  <si>
    <t>1.2.1./3.Mucoviscidoza la copil</t>
  </si>
  <si>
    <t>XII.PROGRAMUL NAŢIONAL DE EVALUARE ŞI PROMOVARE A SĂNĂTĂŢII ŞI EDUCAŢIE PENTRU SĂNĂTATE</t>
  </si>
  <si>
    <t xml:space="preserve">Plăţi efectuate cumulat de la începutul anului - lei- </t>
  </si>
  <si>
    <t>PROGRAME NATIONALE DE SANATATE PUBLICA -EXECUTIE BUGETARA  31.12.2023</t>
  </si>
  <si>
    <r>
      <t xml:space="preserve">Grad de realizare  </t>
    </r>
    <r>
      <rPr>
        <b/>
        <sz val="10"/>
        <rFont val="Arial"/>
        <family val="2"/>
      </rPr>
      <t xml:space="preserve"> %</t>
    </r>
  </si>
  <si>
    <t>Grad de realizare    %</t>
  </si>
  <si>
    <t>Finantare  - lei 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</si>
</sst>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00000000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justify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60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33" borderId="16" xfId="58" applyFont="1" applyFill="1" applyBorder="1" applyAlignment="1">
      <alignment vertical="center" wrapText="1"/>
      <protection/>
    </xf>
    <xf numFmtId="0" fontId="9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33" borderId="16" xfId="58" applyFont="1" applyFill="1" applyBorder="1" applyAlignment="1">
      <alignment vertical="top" wrapText="1"/>
      <protection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2" fontId="10" fillId="0" borderId="22" xfId="0" applyNumberFormat="1" applyFont="1" applyBorder="1" applyAlignment="1">
      <alignment horizontal="center" vertical="center" wrapText="1"/>
    </xf>
    <xf numFmtId="0" fontId="7" fillId="33" borderId="23" xfId="58" applyFont="1" applyFill="1" applyBorder="1" applyAlignment="1">
      <alignment vertical="top" wrapText="1"/>
      <protection/>
    </xf>
    <xf numFmtId="0" fontId="0" fillId="0" borderId="21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2" fontId="54" fillId="0" borderId="15" xfId="0" applyNumberFormat="1" applyFont="1" applyBorder="1" applyAlignment="1">
      <alignment horizontal="center" vertical="center" wrapText="1"/>
    </xf>
    <xf numFmtId="2" fontId="54" fillId="33" borderId="16" xfId="58" applyNumberFormat="1" applyFont="1" applyFill="1" applyBorder="1" applyAlignment="1">
      <alignment horizontal="center" vertical="center" wrapText="1"/>
      <protection/>
    </xf>
    <xf numFmtId="2" fontId="55" fillId="0" borderId="16" xfId="0" applyNumberFormat="1" applyFont="1" applyBorder="1" applyAlignment="1">
      <alignment horizontal="center" vertical="center" wrapText="1"/>
    </xf>
    <xf numFmtId="2" fontId="55" fillId="0" borderId="16" xfId="0" applyNumberFormat="1" applyFont="1" applyBorder="1" applyAlignment="1">
      <alignment horizontal="center" vertical="center"/>
    </xf>
    <xf numFmtId="2" fontId="55" fillId="0" borderId="16" xfId="58" applyNumberFormat="1" applyFont="1" applyBorder="1" applyAlignment="1">
      <alignment horizontal="center" vertical="center"/>
      <protection/>
    </xf>
    <xf numFmtId="2" fontId="55" fillId="0" borderId="17" xfId="0" applyNumberFormat="1" applyFont="1" applyBorder="1" applyAlignment="1">
      <alignment horizontal="center" vertical="center"/>
    </xf>
    <xf numFmtId="2" fontId="56" fillId="33" borderId="23" xfId="58" applyNumberFormat="1" applyFont="1" applyFill="1" applyBorder="1" applyAlignment="1">
      <alignment horizontal="center" vertical="center" wrapText="1"/>
      <protection/>
    </xf>
    <xf numFmtId="2" fontId="56" fillId="0" borderId="16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 horizontal="center" vertical="center" wrapText="1"/>
    </xf>
    <xf numFmtId="2" fontId="56" fillId="0" borderId="16" xfId="60" applyNumberFormat="1" applyFont="1" applyBorder="1" applyAlignment="1">
      <alignment horizontal="center" vertical="center"/>
      <protection/>
    </xf>
    <xf numFmtId="2" fontId="56" fillId="33" borderId="16" xfId="66" applyNumberFormat="1" applyFont="1" applyFill="1" applyBorder="1" applyAlignment="1">
      <alignment horizontal="center" vertical="center"/>
      <protection/>
    </xf>
    <xf numFmtId="2" fontId="56" fillId="0" borderId="26" xfId="0" applyNumberFormat="1" applyFont="1" applyBorder="1" applyAlignment="1">
      <alignment horizontal="center" vertical="center"/>
    </xf>
    <xf numFmtId="2" fontId="57" fillId="0" borderId="26" xfId="0" applyNumberFormat="1" applyFont="1" applyBorder="1" applyAlignment="1">
      <alignment horizontal="center" vertical="center"/>
    </xf>
    <xf numFmtId="1" fontId="57" fillId="0" borderId="27" xfId="0" applyNumberFormat="1" applyFont="1" applyBorder="1" applyAlignment="1">
      <alignment horizontal="center" vertical="center"/>
    </xf>
    <xf numFmtId="1" fontId="54" fillId="0" borderId="27" xfId="0" applyNumberFormat="1" applyFont="1" applyBorder="1" applyAlignment="1">
      <alignment horizontal="center" vertical="center"/>
    </xf>
    <xf numFmtId="2" fontId="54" fillId="0" borderId="26" xfId="0" applyNumberFormat="1" applyFont="1" applyBorder="1" applyAlignment="1">
      <alignment horizontal="center" vertical="center"/>
    </xf>
    <xf numFmtId="1" fontId="54" fillId="0" borderId="28" xfId="0" applyNumberFormat="1" applyFont="1" applyBorder="1" applyAlignment="1">
      <alignment horizontal="center" vertical="center"/>
    </xf>
    <xf numFmtId="2" fontId="54" fillId="0" borderId="29" xfId="0" applyNumberFormat="1" applyFont="1" applyBorder="1" applyAlignment="1">
      <alignment horizontal="center" vertical="center"/>
    </xf>
    <xf numFmtId="1" fontId="57" fillId="0" borderId="30" xfId="0" applyNumberFormat="1" applyFont="1" applyBorder="1" applyAlignment="1">
      <alignment horizontal="center" vertical="center"/>
    </xf>
    <xf numFmtId="2" fontId="57" fillId="0" borderId="31" xfId="0" applyNumberFormat="1" applyFont="1" applyBorder="1" applyAlignment="1">
      <alignment horizontal="center" vertical="center"/>
    </xf>
    <xf numFmtId="1" fontId="57" fillId="0" borderId="28" xfId="0" applyNumberFormat="1" applyFont="1" applyBorder="1" applyAlignment="1">
      <alignment horizontal="center" vertical="center"/>
    </xf>
    <xf numFmtId="2" fontId="57" fillId="0" borderId="29" xfId="0" applyNumberFormat="1" applyFont="1" applyBorder="1" applyAlignment="1">
      <alignment horizontal="center" vertical="center"/>
    </xf>
    <xf numFmtId="1" fontId="54" fillId="0" borderId="29" xfId="0" applyNumberFormat="1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" fontId="56" fillId="33" borderId="32" xfId="58" applyNumberFormat="1" applyFont="1" applyFill="1" applyBorder="1" applyAlignment="1">
      <alignment horizontal="center" vertical="center" wrapText="1"/>
      <protection/>
    </xf>
    <xf numFmtId="1" fontId="56" fillId="0" borderId="26" xfId="0" applyNumberFormat="1" applyFont="1" applyBorder="1" applyAlignment="1">
      <alignment horizontal="center"/>
    </xf>
    <xf numFmtId="1" fontId="56" fillId="0" borderId="26" xfId="0" applyNumberFormat="1" applyFont="1" applyBorder="1" applyAlignment="1">
      <alignment horizontal="center" vertical="center" wrapText="1"/>
    </xf>
    <xf numFmtId="1" fontId="56" fillId="0" borderId="26" xfId="0" applyNumberFormat="1" applyFont="1" applyBorder="1" applyAlignment="1">
      <alignment horizontal="center" vertical="center"/>
    </xf>
    <xf numFmtId="1" fontId="56" fillId="0" borderId="27" xfId="0" applyNumberFormat="1" applyFont="1" applyBorder="1" applyAlignment="1">
      <alignment horizontal="center" vertical="center"/>
    </xf>
    <xf numFmtId="1" fontId="57" fillId="0" borderId="33" xfId="0" applyNumberFormat="1" applyFont="1" applyBorder="1" applyAlignment="1">
      <alignment horizontal="center" vertical="center"/>
    </xf>
    <xf numFmtId="1" fontId="12" fillId="33" borderId="13" xfId="58" applyNumberFormat="1" applyFont="1" applyFill="1" applyBorder="1" applyAlignment="1">
      <alignment horizontal="center" vertical="center" wrapText="1"/>
      <protection/>
    </xf>
    <xf numFmtId="1" fontId="15" fillId="0" borderId="34" xfId="0" applyNumberFormat="1" applyFont="1" applyBorder="1" applyAlignment="1">
      <alignment horizontal="center"/>
    </xf>
    <xf numFmtId="1" fontId="12" fillId="0" borderId="34" xfId="0" applyNumberFormat="1" applyFont="1" applyBorder="1" applyAlignment="1">
      <alignment horizontal="center"/>
    </xf>
    <xf numFmtId="1" fontId="12" fillId="0" borderId="34" xfId="0" applyNumberFormat="1" applyFont="1" applyBorder="1" applyAlignment="1">
      <alignment horizontal="center" vertical="center" wrapText="1"/>
    </xf>
    <xf numFmtId="1" fontId="12" fillId="0" borderId="34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54" fillId="0" borderId="37" xfId="0" applyNumberFormat="1" applyFont="1" applyBorder="1" applyAlignment="1">
      <alignment horizontal="center" vertical="center" wrapText="1"/>
    </xf>
    <xf numFmtId="1" fontId="54" fillId="33" borderId="26" xfId="58" applyNumberFormat="1" applyFont="1" applyFill="1" applyBorder="1" applyAlignment="1">
      <alignment horizontal="center" vertical="center" wrapText="1"/>
      <protection/>
    </xf>
    <xf numFmtId="1" fontId="54" fillId="0" borderId="26" xfId="0" applyNumberFormat="1" applyFont="1" applyBorder="1" applyAlignment="1">
      <alignment horizontal="center" vertical="center"/>
    </xf>
    <xf numFmtId="1" fontId="55" fillId="0" borderId="26" xfId="0" applyNumberFormat="1" applyFont="1" applyBorder="1" applyAlignment="1">
      <alignment horizontal="center" vertical="center"/>
    </xf>
    <xf numFmtId="1" fontId="55" fillId="0" borderId="26" xfId="0" applyNumberFormat="1" applyFont="1" applyBorder="1" applyAlignment="1">
      <alignment horizontal="center" vertical="center" wrapText="1"/>
    </xf>
    <xf numFmtId="1" fontId="55" fillId="0" borderId="29" xfId="0" applyNumberFormat="1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1" fontId="0" fillId="33" borderId="34" xfId="58" applyNumberFormat="1" applyFont="1" applyFill="1" applyBorder="1" applyAlignment="1">
      <alignment horizontal="center" vertical="center" wrapText="1"/>
      <protection/>
    </xf>
    <xf numFmtId="1" fontId="58" fillId="0" borderId="34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0" xfId="0" applyFont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1" fontId="0" fillId="0" borderId="13" xfId="0" applyNumberFormat="1" applyFont="1" applyBorder="1" applyAlignment="1">
      <alignment horizontal="center" vertical="center"/>
    </xf>
    <xf numFmtId="1" fontId="54" fillId="0" borderId="43" xfId="0" applyNumberFormat="1" applyFont="1" applyBorder="1" applyAlignment="1">
      <alignment horizontal="center" vertical="center"/>
    </xf>
    <xf numFmtId="2" fontId="54" fillId="0" borderId="44" xfId="0" applyNumberFormat="1" applyFont="1" applyBorder="1" applyAlignment="1">
      <alignment horizontal="center" vertical="center"/>
    </xf>
    <xf numFmtId="0" fontId="1" fillId="33" borderId="45" xfId="55" applyFont="1" applyFill="1" applyBorder="1" applyAlignment="1">
      <alignment horizontal="center" vertical="center" wrapText="1"/>
      <protection/>
    </xf>
    <xf numFmtId="0" fontId="1" fillId="33" borderId="46" xfId="55" applyFont="1" applyFill="1" applyBorder="1" applyAlignment="1">
      <alignment horizontal="center" vertical="center" wrapText="1"/>
      <protection/>
    </xf>
    <xf numFmtId="0" fontId="1" fillId="33" borderId="47" xfId="55" applyFont="1" applyFill="1" applyBorder="1" applyAlignment="1">
      <alignment horizontal="center" vertical="center" wrapText="1"/>
      <protection/>
    </xf>
    <xf numFmtId="0" fontId="1" fillId="33" borderId="48" xfId="55" applyFont="1" applyFill="1" applyBorder="1" applyAlignment="1">
      <alignment horizontal="center" vertical="center" wrapText="1"/>
      <protection/>
    </xf>
    <xf numFmtId="0" fontId="1" fillId="33" borderId="49" xfId="55" applyFont="1" applyFill="1" applyBorder="1" applyAlignment="1">
      <alignment horizontal="center" vertical="center" wrapText="1"/>
      <protection/>
    </xf>
    <xf numFmtId="0" fontId="1" fillId="33" borderId="50" xfId="55" applyFont="1" applyFill="1" applyBorder="1" applyAlignment="1">
      <alignment horizontal="center" vertical="center" wrapText="1"/>
      <protection/>
    </xf>
    <xf numFmtId="0" fontId="1" fillId="33" borderId="39" xfId="55" applyFont="1" applyFill="1" applyBorder="1" applyAlignment="1">
      <alignment horizontal="center" vertical="center" wrapText="1"/>
      <protection/>
    </xf>
    <xf numFmtId="0" fontId="1" fillId="33" borderId="51" xfId="55" applyFont="1" applyFill="1" applyBorder="1" applyAlignment="1">
      <alignment horizontal="center" vertical="center" wrapText="1"/>
      <protection/>
    </xf>
    <xf numFmtId="0" fontId="1" fillId="33" borderId="52" xfId="55" applyFont="1" applyFill="1" applyBorder="1" applyAlignment="1">
      <alignment horizontal="center" vertical="center" wrapText="1"/>
      <protection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33" borderId="53" xfId="55" applyFont="1" applyFill="1" applyBorder="1" applyAlignment="1">
      <alignment horizontal="center"/>
      <protection/>
    </xf>
    <xf numFmtId="0" fontId="1" fillId="33" borderId="38" xfId="55" applyFont="1" applyFill="1" applyBorder="1" applyAlignment="1">
      <alignment horizontal="center"/>
      <protection/>
    </xf>
    <xf numFmtId="0" fontId="1" fillId="33" borderId="54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0" fontId="1" fillId="33" borderId="58" xfId="55" applyFont="1" applyFill="1" applyBorder="1" applyAlignment="1">
      <alignment horizontal="center" vertical="center" wrapText="1"/>
      <protection/>
    </xf>
    <xf numFmtId="0" fontId="1" fillId="33" borderId="59" xfId="55" applyFont="1" applyFill="1" applyBorder="1" applyAlignment="1">
      <alignment horizontal="center" vertical="center" wrapText="1"/>
      <protection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3" borderId="41" xfId="58" applyFont="1" applyFill="1" applyBorder="1" applyAlignment="1">
      <alignment horizontal="center" vertical="center" wrapText="1"/>
      <protection/>
    </xf>
    <xf numFmtId="0" fontId="10" fillId="33" borderId="18" xfId="58" applyFont="1" applyFill="1" applyBorder="1" applyAlignment="1">
      <alignment horizontal="center" vertical="center" wrapText="1"/>
      <protection/>
    </xf>
    <xf numFmtId="0" fontId="10" fillId="33" borderId="24" xfId="58" applyFont="1" applyFill="1" applyBorder="1" applyAlignment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33" borderId="41" xfId="58" applyFont="1" applyFill="1" applyBorder="1" applyAlignment="1">
      <alignment horizontal="center" vertical="center" wrapText="1"/>
      <protection/>
    </xf>
    <xf numFmtId="0" fontId="1" fillId="33" borderId="18" xfId="58" applyFont="1" applyFill="1" applyBorder="1" applyAlignment="1">
      <alignment horizontal="center" vertical="center" wrapText="1"/>
      <protection/>
    </xf>
    <xf numFmtId="0" fontId="1" fillId="33" borderId="24" xfId="58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 2" xfId="61"/>
    <cellStyle name="Normal 5 2 2" xfId="62"/>
    <cellStyle name="Normal 6" xfId="63"/>
    <cellStyle name="Normal 6 7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42.421875" style="0" customWidth="1"/>
    <col min="3" max="3" width="10.57421875" style="0" customWidth="1"/>
    <col min="4" max="4" width="10.28125" style="0" customWidth="1"/>
    <col min="5" max="5" width="16.28125" style="0" customWidth="1"/>
    <col min="6" max="6" width="14.421875" style="0" customWidth="1"/>
    <col min="7" max="7" width="11.28125" style="0" customWidth="1"/>
    <col min="8" max="8" width="11.140625" style="0" customWidth="1"/>
  </cols>
  <sheetData>
    <row r="1" spans="1:8" ht="15.75">
      <c r="A1" s="31" t="s">
        <v>6</v>
      </c>
      <c r="B1" s="32"/>
      <c r="C1" s="32"/>
      <c r="D1" s="2"/>
      <c r="E1" s="2"/>
      <c r="F1" s="2"/>
      <c r="G1" s="1"/>
      <c r="H1" s="3"/>
    </row>
    <row r="2" spans="1:8" ht="15" customHeight="1">
      <c r="A2" s="126" t="s">
        <v>2</v>
      </c>
      <c r="B2" s="126"/>
      <c r="C2" s="126"/>
      <c r="D2" s="21"/>
      <c r="E2" s="8"/>
      <c r="F2" s="8"/>
      <c r="G2" s="1"/>
      <c r="H2" s="2"/>
    </row>
    <row r="3" spans="1:8" ht="12.75">
      <c r="A3" s="8"/>
      <c r="B3" s="4"/>
      <c r="C3" s="4"/>
      <c r="D3" s="4"/>
      <c r="E3" s="4"/>
      <c r="F3" s="4"/>
      <c r="G3" s="1"/>
      <c r="H3" s="1"/>
    </row>
    <row r="4" spans="1:8" ht="32.25" customHeight="1">
      <c r="A4" s="8"/>
      <c r="B4" s="127" t="s">
        <v>44</v>
      </c>
      <c r="C4" s="127"/>
      <c r="D4" s="127"/>
      <c r="E4" s="127"/>
      <c r="F4" s="127"/>
      <c r="G4" s="2"/>
      <c r="H4" s="2"/>
    </row>
    <row r="5" spans="1:8" ht="4.5" customHeight="1" hidden="1">
      <c r="A5" s="5"/>
      <c r="B5" s="6"/>
      <c r="C5" s="7"/>
      <c r="D5" s="9"/>
      <c r="E5" s="9"/>
      <c r="F5" s="2"/>
      <c r="G5" s="2"/>
      <c r="H5" s="2"/>
    </row>
    <row r="6" spans="1:8" ht="21.75" customHeight="1" thickBot="1">
      <c r="A6" s="1"/>
      <c r="B6" s="31" t="s">
        <v>3</v>
      </c>
      <c r="C6" s="2"/>
      <c r="D6" s="2"/>
      <c r="E6" s="2"/>
      <c r="F6" s="2"/>
      <c r="G6" s="2"/>
      <c r="H6" s="2"/>
    </row>
    <row r="7" spans="1:8" ht="29.25" customHeight="1" thickBot="1">
      <c r="A7" s="147" t="s">
        <v>0</v>
      </c>
      <c r="B7" s="150" t="s">
        <v>18</v>
      </c>
      <c r="C7" s="153" t="s">
        <v>1</v>
      </c>
      <c r="D7" s="154"/>
      <c r="E7" s="154"/>
      <c r="F7" s="155"/>
      <c r="G7" s="2"/>
      <c r="H7" s="2"/>
    </row>
    <row r="8" spans="1:8" ht="12.75" customHeight="1">
      <c r="A8" s="148"/>
      <c r="B8" s="151"/>
      <c r="C8" s="156" t="s">
        <v>13</v>
      </c>
      <c r="D8" s="131" t="s">
        <v>47</v>
      </c>
      <c r="E8" s="128" t="s">
        <v>43</v>
      </c>
      <c r="F8" s="144" t="s">
        <v>45</v>
      </c>
      <c r="G8" s="2"/>
      <c r="H8" s="2"/>
    </row>
    <row r="9" spans="1:8" ht="12.75">
      <c r="A9" s="148"/>
      <c r="B9" s="151"/>
      <c r="C9" s="157"/>
      <c r="D9" s="131"/>
      <c r="E9" s="129"/>
      <c r="F9" s="145"/>
      <c r="G9" s="2"/>
      <c r="H9" s="2"/>
    </row>
    <row r="10" spans="1:8" ht="12.75">
      <c r="A10" s="148"/>
      <c r="B10" s="151"/>
      <c r="C10" s="157"/>
      <c r="D10" s="131"/>
      <c r="E10" s="129"/>
      <c r="F10" s="145"/>
      <c r="G10" s="2"/>
      <c r="H10" s="2"/>
    </row>
    <row r="11" spans="1:8" ht="12.75">
      <c r="A11" s="148"/>
      <c r="B11" s="151"/>
      <c r="C11" s="157"/>
      <c r="D11" s="131"/>
      <c r="E11" s="129"/>
      <c r="F11" s="145"/>
      <c r="G11" s="2"/>
      <c r="H11" s="2"/>
    </row>
    <row r="12" spans="1:8" ht="14.25" customHeight="1" thickBot="1">
      <c r="A12" s="149"/>
      <c r="B12" s="152"/>
      <c r="C12" s="158"/>
      <c r="D12" s="132"/>
      <c r="E12" s="130"/>
      <c r="F12" s="146"/>
      <c r="G12" s="2"/>
      <c r="H12" s="2"/>
    </row>
    <row r="13" spans="1:9" ht="27" customHeight="1" thickBot="1">
      <c r="A13" s="19">
        <v>1</v>
      </c>
      <c r="B13" s="25" t="s">
        <v>9</v>
      </c>
      <c r="C13" s="101">
        <v>3510000</v>
      </c>
      <c r="D13" s="94">
        <v>2137879</v>
      </c>
      <c r="E13" s="51">
        <v>2137877.93</v>
      </c>
      <c r="F13" s="22">
        <f>E13/C13*100</f>
        <v>60.908203133903136</v>
      </c>
      <c r="G13" s="108"/>
      <c r="H13" s="109"/>
      <c r="I13" s="109"/>
    </row>
    <row r="14" spans="1:9" ht="63" customHeight="1" thickBot="1">
      <c r="A14" s="12">
        <v>2</v>
      </c>
      <c r="B14" s="26" t="s">
        <v>19</v>
      </c>
      <c r="C14" s="102">
        <v>387000</v>
      </c>
      <c r="D14" s="95">
        <v>320359</v>
      </c>
      <c r="E14" s="52">
        <v>320356.7</v>
      </c>
      <c r="F14" s="22">
        <f aca="true" t="shared" si="0" ref="F14:F20">E14/C14*100</f>
        <v>82.77950904392766</v>
      </c>
      <c r="G14" s="108"/>
      <c r="H14" s="109"/>
      <c r="I14" s="109"/>
    </row>
    <row r="15" spans="1:9" ht="38.25" customHeight="1" thickBot="1">
      <c r="A15" s="14">
        <v>4</v>
      </c>
      <c r="B15" s="27" t="s">
        <v>24</v>
      </c>
      <c r="C15" s="103">
        <v>14000</v>
      </c>
      <c r="D15" s="96">
        <v>8990</v>
      </c>
      <c r="E15" s="53">
        <v>8990</v>
      </c>
      <c r="F15" s="22">
        <f t="shared" si="0"/>
        <v>64.21428571428571</v>
      </c>
      <c r="G15" s="108"/>
      <c r="H15" s="109"/>
      <c r="I15" s="109"/>
    </row>
    <row r="16" spans="1:8" ht="39" customHeight="1" thickBot="1">
      <c r="A16" s="10">
        <v>5</v>
      </c>
      <c r="B16" s="28" t="s">
        <v>11</v>
      </c>
      <c r="C16" s="104">
        <v>8000</v>
      </c>
      <c r="D16" s="97">
        <v>6531</v>
      </c>
      <c r="E16" s="54">
        <v>6530.69</v>
      </c>
      <c r="F16" s="22">
        <f t="shared" si="0"/>
        <v>81.633625</v>
      </c>
      <c r="G16" s="2"/>
      <c r="H16" s="2"/>
    </row>
    <row r="17" spans="1:8" ht="52.5" customHeight="1" thickBot="1">
      <c r="A17" s="24">
        <v>6</v>
      </c>
      <c r="B17" s="18" t="s">
        <v>25</v>
      </c>
      <c r="C17" s="105">
        <v>260000</v>
      </c>
      <c r="D17" s="98">
        <v>220000</v>
      </c>
      <c r="E17" s="53">
        <v>220000</v>
      </c>
      <c r="F17" s="22">
        <f t="shared" si="0"/>
        <v>84.61538461538461</v>
      </c>
      <c r="G17" s="2"/>
      <c r="H17" s="2"/>
    </row>
    <row r="18" spans="1:8" ht="33.75" customHeight="1" thickBot="1">
      <c r="A18" s="24">
        <v>7</v>
      </c>
      <c r="B18" s="29" t="s">
        <v>42</v>
      </c>
      <c r="C18" s="104">
        <v>24000</v>
      </c>
      <c r="D18" s="97">
        <v>22641</v>
      </c>
      <c r="E18" s="55">
        <v>22639.26</v>
      </c>
      <c r="F18" s="22">
        <f t="shared" si="0"/>
        <v>94.33024999999999</v>
      </c>
      <c r="G18" s="2"/>
      <c r="H18" s="2"/>
    </row>
    <row r="19" spans="1:8" ht="74.25" customHeight="1" thickBot="1">
      <c r="A19" s="17">
        <v>8</v>
      </c>
      <c r="B19" s="30" t="s">
        <v>26</v>
      </c>
      <c r="C19" s="106">
        <v>126000</v>
      </c>
      <c r="D19" s="99">
        <v>125930</v>
      </c>
      <c r="E19" s="56">
        <v>125929.7</v>
      </c>
      <c r="F19" s="22">
        <f t="shared" si="0"/>
        <v>99.94420634920634</v>
      </c>
      <c r="G19" s="2"/>
      <c r="H19" s="2"/>
    </row>
    <row r="20" spans="1:8" ht="18.75" customHeight="1" thickBot="1">
      <c r="A20" s="139" t="s">
        <v>7</v>
      </c>
      <c r="B20" s="140"/>
      <c r="C20" s="107">
        <f>SUM(C13:C19)</f>
        <v>4329000</v>
      </c>
      <c r="D20" s="100">
        <f>SUM(D13:D19)</f>
        <v>2842330</v>
      </c>
      <c r="E20" s="45">
        <f>SUM(E13:E19)</f>
        <v>2842324.2800000003</v>
      </c>
      <c r="F20" s="23">
        <f t="shared" si="0"/>
        <v>65.65775652575653</v>
      </c>
      <c r="G20" s="16"/>
      <c r="H20" s="16"/>
    </row>
    <row r="21" ht="15" customHeight="1">
      <c r="E21" s="76"/>
    </row>
    <row r="22" ht="10.5" customHeight="1"/>
    <row r="23" ht="16.5" thickBot="1">
      <c r="B23" s="31" t="s">
        <v>5</v>
      </c>
    </row>
    <row r="24" spans="1:6" ht="13.5" thickBot="1">
      <c r="A24" s="159" t="s">
        <v>4</v>
      </c>
      <c r="B24" s="141" t="s">
        <v>18</v>
      </c>
      <c r="C24" s="133" t="s">
        <v>1</v>
      </c>
      <c r="D24" s="134"/>
      <c r="E24" s="134"/>
      <c r="F24" s="135"/>
    </row>
    <row r="25" spans="1:6" ht="12.75" customHeight="1">
      <c r="A25" s="160"/>
      <c r="B25" s="142"/>
      <c r="C25" s="136" t="s">
        <v>14</v>
      </c>
      <c r="D25" s="115" t="s">
        <v>10</v>
      </c>
      <c r="E25" s="118" t="s">
        <v>43</v>
      </c>
      <c r="F25" s="121" t="s">
        <v>46</v>
      </c>
    </row>
    <row r="26" spans="1:6" ht="12.75">
      <c r="A26" s="160"/>
      <c r="B26" s="142"/>
      <c r="C26" s="137"/>
      <c r="D26" s="116"/>
      <c r="E26" s="119"/>
      <c r="F26" s="122"/>
    </row>
    <row r="27" spans="1:6" ht="30.75" customHeight="1" thickBot="1">
      <c r="A27" s="161"/>
      <c r="B27" s="143"/>
      <c r="C27" s="138"/>
      <c r="D27" s="117"/>
      <c r="E27" s="120"/>
      <c r="F27" s="123"/>
    </row>
    <row r="28" spans="1:6" ht="50.25" customHeight="1" thickBot="1">
      <c r="A28" s="19">
        <v>1</v>
      </c>
      <c r="B28" s="46" t="s">
        <v>20</v>
      </c>
      <c r="C28" s="83">
        <v>462000</v>
      </c>
      <c r="D28" s="77">
        <v>432300</v>
      </c>
      <c r="E28" s="57">
        <v>432300</v>
      </c>
      <c r="F28" s="22">
        <f aca="true" t="shared" si="1" ref="F28:F51">E28/C28*100</f>
        <v>93.57142857142857</v>
      </c>
    </row>
    <row r="29" spans="1:6" ht="48" customHeight="1" thickBot="1">
      <c r="A29" s="12">
        <v>2</v>
      </c>
      <c r="B29" s="33" t="s">
        <v>22</v>
      </c>
      <c r="C29" s="84">
        <v>5452000</v>
      </c>
      <c r="D29" s="78">
        <v>5128812</v>
      </c>
      <c r="E29" s="58">
        <v>5128810.55</v>
      </c>
      <c r="F29" s="22">
        <f t="shared" si="1"/>
        <v>94.07209372707263</v>
      </c>
    </row>
    <row r="30" spans="1:6" ht="27.75" customHeight="1" thickBot="1">
      <c r="A30" s="13">
        <v>3</v>
      </c>
      <c r="B30" s="34" t="s">
        <v>12</v>
      </c>
      <c r="C30" s="85">
        <v>838000</v>
      </c>
      <c r="D30" s="78">
        <v>670569</v>
      </c>
      <c r="E30" s="58">
        <v>670567.34</v>
      </c>
      <c r="F30" s="22">
        <f t="shared" si="1"/>
        <v>80.01996897374701</v>
      </c>
    </row>
    <row r="31" spans="1:9" ht="36.75" customHeight="1" thickBot="1">
      <c r="A31" s="15">
        <v>4</v>
      </c>
      <c r="B31" s="20" t="s">
        <v>15</v>
      </c>
      <c r="C31" s="86">
        <v>37000</v>
      </c>
      <c r="D31" s="79">
        <v>37000</v>
      </c>
      <c r="E31" s="59">
        <v>36999.54</v>
      </c>
      <c r="F31" s="22">
        <f t="shared" si="1"/>
        <v>99.99875675675676</v>
      </c>
      <c r="G31" s="11"/>
      <c r="H31" s="11"/>
      <c r="I31" s="11"/>
    </row>
    <row r="32" spans="1:6" ht="48" customHeight="1" thickBot="1">
      <c r="A32" s="15">
        <v>5</v>
      </c>
      <c r="B32" s="35" t="s">
        <v>21</v>
      </c>
      <c r="C32" s="87">
        <v>100000</v>
      </c>
      <c r="D32" s="80">
        <v>98196</v>
      </c>
      <c r="E32" s="60">
        <v>98195.1</v>
      </c>
      <c r="F32" s="22">
        <f t="shared" si="1"/>
        <v>98.1951</v>
      </c>
    </row>
    <row r="33" spans="1:6" ht="49.5" customHeight="1" thickBot="1">
      <c r="A33" s="15">
        <v>6</v>
      </c>
      <c r="B33" s="48" t="s">
        <v>16</v>
      </c>
      <c r="C33" s="87">
        <v>77000</v>
      </c>
      <c r="D33" s="80">
        <v>76210</v>
      </c>
      <c r="E33" s="61">
        <v>76209.68</v>
      </c>
      <c r="F33" s="22">
        <f t="shared" si="1"/>
        <v>98.97361038961037</v>
      </c>
    </row>
    <row r="34" spans="1:6" ht="28.5" customHeight="1" thickBot="1">
      <c r="A34" s="15">
        <v>7</v>
      </c>
      <c r="B34" s="36" t="s">
        <v>23</v>
      </c>
      <c r="C34" s="87">
        <f>C35+C49</f>
        <v>248000</v>
      </c>
      <c r="D34" s="81">
        <f>D35+D49</f>
        <v>237579</v>
      </c>
      <c r="E34" s="62">
        <f>E35+E49</f>
        <v>237576.09</v>
      </c>
      <c r="F34" s="22">
        <f t="shared" si="1"/>
        <v>95.79681048387097</v>
      </c>
    </row>
    <row r="35" spans="1:6" ht="27.75" customHeight="1" thickBot="1">
      <c r="A35" s="37"/>
      <c r="B35" s="39" t="s">
        <v>27</v>
      </c>
      <c r="C35" s="88">
        <f>C36+C39+C45</f>
        <v>197000</v>
      </c>
      <c r="D35" s="64">
        <f>D36+D39+D45</f>
        <v>186721</v>
      </c>
      <c r="E35" s="63">
        <f>E36+E39+E45</f>
        <v>186718.44</v>
      </c>
      <c r="F35" s="22">
        <f t="shared" si="1"/>
        <v>94.78093401015228</v>
      </c>
    </row>
    <row r="36" spans="1:6" ht="23.25" customHeight="1" thickBot="1">
      <c r="A36" s="37"/>
      <c r="B36" s="40" t="s">
        <v>38</v>
      </c>
      <c r="C36" s="88">
        <f>SUM(C37:C38)</f>
        <v>16000</v>
      </c>
      <c r="D36" s="64">
        <f>SUM(D37:D38)</f>
        <v>12158</v>
      </c>
      <c r="E36" s="63">
        <f>SUM(E37:E38)</f>
        <v>12158</v>
      </c>
      <c r="F36" s="22">
        <f t="shared" si="1"/>
        <v>75.9875</v>
      </c>
    </row>
    <row r="37" spans="1:6" ht="27.75" customHeight="1" thickBot="1">
      <c r="A37" s="37"/>
      <c r="B37" s="41" t="s">
        <v>28</v>
      </c>
      <c r="C37" s="89">
        <v>1000</v>
      </c>
      <c r="D37" s="65">
        <v>998</v>
      </c>
      <c r="E37" s="66">
        <v>998</v>
      </c>
      <c r="F37" s="22">
        <f t="shared" si="1"/>
        <v>99.8</v>
      </c>
    </row>
    <row r="38" spans="1:6" ht="34.5" customHeight="1" thickBot="1">
      <c r="A38" s="38"/>
      <c r="B38" s="42" t="s">
        <v>29</v>
      </c>
      <c r="C38" s="90">
        <v>15000</v>
      </c>
      <c r="D38" s="67">
        <v>11160</v>
      </c>
      <c r="E38" s="68">
        <v>11160</v>
      </c>
      <c r="F38" s="22">
        <f t="shared" si="1"/>
        <v>74.4</v>
      </c>
    </row>
    <row r="39" spans="1:6" ht="24" customHeight="1" thickBot="1">
      <c r="A39" s="49"/>
      <c r="B39" s="50" t="s">
        <v>36</v>
      </c>
      <c r="C39" s="91">
        <f>C40+C44</f>
        <v>109000</v>
      </c>
      <c r="D39" s="69">
        <f>D40+D44</f>
        <v>105593</v>
      </c>
      <c r="E39" s="70">
        <f>E40+E44</f>
        <v>105592.12</v>
      </c>
      <c r="F39" s="23">
        <f t="shared" si="1"/>
        <v>96.87350458715596</v>
      </c>
    </row>
    <row r="40" spans="1:6" ht="35.25" customHeight="1" thickBot="1">
      <c r="A40" s="110"/>
      <c r="B40" s="111" t="s">
        <v>30</v>
      </c>
      <c r="C40" s="112">
        <f>SUM(C41:C43)</f>
        <v>69000</v>
      </c>
      <c r="D40" s="113">
        <f>SUM(D41:D43)</f>
        <v>65593</v>
      </c>
      <c r="E40" s="114">
        <f>SUM(E41:E43)</f>
        <v>65592.12</v>
      </c>
      <c r="F40" s="22">
        <f t="shared" si="1"/>
        <v>95.06104347826087</v>
      </c>
    </row>
    <row r="41" spans="1:6" ht="19.5" customHeight="1" thickBot="1">
      <c r="A41" s="38"/>
      <c r="B41" s="43" t="s">
        <v>39</v>
      </c>
      <c r="C41" s="90">
        <v>25000</v>
      </c>
      <c r="D41" s="67">
        <v>24739</v>
      </c>
      <c r="E41" s="68">
        <v>24739</v>
      </c>
      <c r="F41" s="22">
        <f t="shared" si="1"/>
        <v>98.956</v>
      </c>
    </row>
    <row r="42" spans="1:6" ht="22.5" customHeight="1" thickBot="1">
      <c r="A42" s="38"/>
      <c r="B42" s="42" t="s">
        <v>40</v>
      </c>
      <c r="C42" s="90">
        <v>22000</v>
      </c>
      <c r="D42" s="67">
        <v>19808</v>
      </c>
      <c r="E42" s="68">
        <v>19807.12</v>
      </c>
      <c r="F42" s="22">
        <f t="shared" si="1"/>
        <v>90.03236363636363</v>
      </c>
    </row>
    <row r="43" spans="1:6" ht="20.25" customHeight="1" thickBot="1">
      <c r="A43" s="38"/>
      <c r="B43" s="43" t="s">
        <v>41</v>
      </c>
      <c r="C43" s="90">
        <v>22000</v>
      </c>
      <c r="D43" s="67">
        <v>21046</v>
      </c>
      <c r="E43" s="68">
        <v>21046</v>
      </c>
      <c r="F43" s="22">
        <f t="shared" si="1"/>
        <v>95.66363636363636</v>
      </c>
    </row>
    <row r="44" spans="1:6" ht="35.25" customHeight="1" thickBot="1">
      <c r="A44" s="38"/>
      <c r="B44" s="43" t="s">
        <v>31</v>
      </c>
      <c r="C44" s="90">
        <v>40000</v>
      </c>
      <c r="D44" s="67">
        <v>40000</v>
      </c>
      <c r="E44" s="68">
        <v>40000</v>
      </c>
      <c r="F44" s="22">
        <f t="shared" si="1"/>
        <v>100</v>
      </c>
    </row>
    <row r="45" spans="1:6" ht="16.5" customHeight="1" thickBot="1">
      <c r="A45" s="38"/>
      <c r="B45" s="39" t="s">
        <v>37</v>
      </c>
      <c r="C45" s="92">
        <f>SUM(C46:C48)</f>
        <v>72000</v>
      </c>
      <c r="D45" s="71">
        <f>SUM(D46:D48)</f>
        <v>68970</v>
      </c>
      <c r="E45" s="72">
        <f>SUM(E46:E48)</f>
        <v>68968.32</v>
      </c>
      <c r="F45" s="22">
        <f t="shared" si="1"/>
        <v>95.78933333333335</v>
      </c>
    </row>
    <row r="46" spans="1:6" ht="21" customHeight="1" thickBot="1">
      <c r="A46" s="38"/>
      <c r="B46" s="43" t="s">
        <v>32</v>
      </c>
      <c r="C46" s="90">
        <v>31000</v>
      </c>
      <c r="D46" s="67">
        <v>30978</v>
      </c>
      <c r="E46" s="68">
        <v>30977.46</v>
      </c>
      <c r="F46" s="22">
        <f t="shared" si="1"/>
        <v>99.92729032258065</v>
      </c>
    </row>
    <row r="47" spans="1:6" ht="24.75" customHeight="1" thickBot="1">
      <c r="A47" s="38"/>
      <c r="B47" s="43" t="s">
        <v>33</v>
      </c>
      <c r="C47" s="90">
        <v>36000</v>
      </c>
      <c r="D47" s="67">
        <v>35948</v>
      </c>
      <c r="E47" s="68">
        <v>35947.11</v>
      </c>
      <c r="F47" s="22">
        <f t="shared" si="1"/>
        <v>99.85308333333333</v>
      </c>
    </row>
    <row r="48" spans="1:6" ht="16.5" customHeight="1" thickBot="1">
      <c r="A48" s="38"/>
      <c r="B48" s="43" t="s">
        <v>34</v>
      </c>
      <c r="C48" s="90">
        <v>5000</v>
      </c>
      <c r="D48" s="67">
        <v>2044</v>
      </c>
      <c r="E48" s="68">
        <v>2043.75</v>
      </c>
      <c r="F48" s="22">
        <f t="shared" si="1"/>
        <v>40.875</v>
      </c>
    </row>
    <row r="49" spans="1:6" ht="16.5" customHeight="1" thickBot="1">
      <c r="A49" s="38"/>
      <c r="B49" s="44" t="s">
        <v>17</v>
      </c>
      <c r="C49" s="92">
        <f>C50</f>
        <v>51000</v>
      </c>
      <c r="D49" s="64">
        <f>D50</f>
        <v>50858</v>
      </c>
      <c r="E49" s="72">
        <f>E50</f>
        <v>50857.65</v>
      </c>
      <c r="F49" s="22">
        <f t="shared" si="1"/>
        <v>99.72088235294117</v>
      </c>
    </row>
    <row r="50" spans="1:6" ht="21.75" customHeight="1" thickBot="1">
      <c r="A50" s="38"/>
      <c r="B50" s="47" t="s">
        <v>35</v>
      </c>
      <c r="C50" s="90">
        <v>51000</v>
      </c>
      <c r="D50" s="73">
        <v>50858</v>
      </c>
      <c r="E50" s="74">
        <v>50857.65</v>
      </c>
      <c r="F50" s="22">
        <f t="shared" si="1"/>
        <v>99.72088235294117</v>
      </c>
    </row>
    <row r="51" spans="1:6" ht="24.75" customHeight="1" thickBot="1">
      <c r="A51" s="124" t="s">
        <v>8</v>
      </c>
      <c r="B51" s="125"/>
      <c r="C51" s="93">
        <f>C34+C33+C32+C31+C30+C29+C28</f>
        <v>7214000</v>
      </c>
      <c r="D51" s="82">
        <f>D34+D33+D32+D31+D30+D29+D28</f>
        <v>6680666</v>
      </c>
      <c r="E51" s="75">
        <f>E34+E33+E32+E31+E30+E29+E28</f>
        <v>6680658.3</v>
      </c>
      <c r="F51" s="23">
        <f t="shared" si="1"/>
        <v>92.60685195453286</v>
      </c>
    </row>
  </sheetData>
  <sheetProtection/>
  <mergeCells count="18">
    <mergeCell ref="A20:B20"/>
    <mergeCell ref="B24:B27"/>
    <mergeCell ref="F8:F12"/>
    <mergeCell ref="A7:A12"/>
    <mergeCell ref="B7:B12"/>
    <mergeCell ref="C7:F7"/>
    <mergeCell ref="C8:C12"/>
    <mergeCell ref="A24:A27"/>
    <mergeCell ref="D25:D27"/>
    <mergeCell ref="E25:E27"/>
    <mergeCell ref="F25:F27"/>
    <mergeCell ref="A51:B51"/>
    <mergeCell ref="A2:C2"/>
    <mergeCell ref="B4:F4"/>
    <mergeCell ref="E8:E12"/>
    <mergeCell ref="D8:D12"/>
    <mergeCell ref="C24:F24"/>
    <mergeCell ref="C25:C2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monica.dumitras</dc:creator>
  <cp:keywords/>
  <dc:description/>
  <cp:lastModifiedBy>monica.dumitras</cp:lastModifiedBy>
  <cp:lastPrinted>2023-12-11T07:58:55Z</cp:lastPrinted>
  <dcterms:created xsi:type="dcterms:W3CDTF">2018-04-04T07:39:50Z</dcterms:created>
  <dcterms:modified xsi:type="dcterms:W3CDTF">2023-12-18T09:46:02Z</dcterms:modified>
  <cp:category/>
  <cp:version/>
  <cp:contentType/>
  <cp:contentStatus/>
</cp:coreProperties>
</file>